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2_КАПРЕМОНТ\ТЗ-303.2 Перекладка клмнмм Фрунзе, 19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данные'!$6:$6</definedName>
  </definedNames>
  <calcPr calcId="152511"/>
</workbook>
</file>

<file path=xl/calcChain.xml><?xml version="1.0" encoding="utf-8"?>
<calcChain xmlns="http://schemas.openxmlformats.org/spreadsheetml/2006/main">
  <c r="H11" i="8" l="1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10" i="8"/>
  <c r="H65" i="8" l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6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6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6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6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H6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<sst xmlns="http://schemas.openxmlformats.org/spreadsheetml/2006/main" count="185" uniqueCount="130">
  <si>
    <t>Наименование</t>
  </si>
  <si>
    <t>Ед. изм.</t>
  </si>
  <si>
    <t>Базисные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</si>
  <si>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</si>
  <si>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</si>
  <si>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</si>
  <si>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</si>
  <si>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</si>
  <si>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Ресурсы подрядчика</t>
  </si>
  <si>
    <t xml:space="preserve">               Материалы</t>
  </si>
  <si>
    <t>01.2.01.01-0001</t>
  </si>
  <si>
    <t>Битумы нефтяные дорожные жидкие МГ, СГ</t>
  </si>
  <si>
    <t>т</t>
  </si>
  <si>
    <t>01.2.01.02-0054</t>
  </si>
  <si>
    <t>Битумы нефтяные строительные БН-90/10</t>
  </si>
  <si>
    <t>01.2.03.02-0001</t>
  </si>
  <si>
    <t>Грунтовка битумная под полимерное или резиновое покрытие</t>
  </si>
  <si>
    <t>01.3.01.03-0002</t>
  </si>
  <si>
    <t>Керосин для технических целей</t>
  </si>
  <si>
    <t>01.3.01.08-0003</t>
  </si>
  <si>
    <t>Топливо моторное для среднеоборотных и малооборотных дизелей ДТ</t>
  </si>
  <si>
    <t>01.7.02.02-0021</t>
  </si>
  <si>
    <t>Бумага оберточная листовая</t>
  </si>
  <si>
    <t>1000 м2</t>
  </si>
  <si>
    <t>01.7.03.01-0001</t>
  </si>
  <si>
    <t>Вода</t>
  </si>
  <si>
    <t>м3</t>
  </si>
  <si>
    <t>01.7.07.29-0031</t>
  </si>
  <si>
    <t>Каболка</t>
  </si>
  <si>
    <t>01.7.11.07-0032</t>
  </si>
  <si>
    <t>Электроды сварочные Э42, диаметр 4 мм</t>
  </si>
  <si>
    <t>01.7.15.06-0111</t>
  </si>
  <si>
    <t>Гвозди строительные</t>
  </si>
  <si>
    <t>01.7.16.04-0013</t>
  </si>
  <si>
    <t>Опалубка металлическая</t>
  </si>
  <si>
    <t>01.7.20.08-0021</t>
  </si>
  <si>
    <t>Брезент</t>
  </si>
  <si>
    <t>м2</t>
  </si>
  <si>
    <t>01.7.20.08-0162</t>
  </si>
  <si>
    <t>Ткань мешочная</t>
  </si>
  <si>
    <t>10 м2</t>
  </si>
  <si>
    <t>02.2.05.04-1692</t>
  </si>
  <si>
    <t>Щебень М 600, фракция 10-20 мм, группа 2</t>
  </si>
  <si>
    <t>02.2.05.04-1812</t>
  </si>
  <si>
    <t>Щебень М 600, фракция 40-80(70) мм, группа 2</t>
  </si>
  <si>
    <t>03.2.01.01-0001</t>
  </si>
  <si>
    <t>Портландцемент общестроительного назначения бездобавочный М400 Д0 (ЦЕМ I 32,5Н)</t>
  </si>
  <si>
    <t>04.1.02.05-0001</t>
  </si>
  <si>
    <t>Смеси бетонные тяжелого бетона (БСТ), класс В3,5 (М50)</t>
  </si>
  <si>
    <t>04.1.02.05-0006</t>
  </si>
  <si>
    <t>Смеси бетонные тяжелого бетона (БСТ), класс В15 (М200)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</si>
  <si>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</si>
  <si>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</si>
  <si>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</si>
  <si>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</si>
  <si>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</si>
  <si>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</si>
  <si>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04.3.01.12-0003</t>
  </si>
  <si>
    <t>Раствор кладочный, цементно-известковый, М50</t>
  </si>
  <si>
    <t>08.1.02.11-0001</t>
  </si>
  <si>
    <t>Поковки из квадратных заготовок, масса 1,8 кг</t>
  </si>
  <si>
    <t>11.1.02.04-0031</t>
  </si>
  <si>
    <t>Лесоматериалы круглые, хвойных пород, для строительства, диаметр 14-24 см, длина 3-6,5 м</t>
  </si>
  <si>
    <t>11.1.03.01-0079</t>
  </si>
  <si>
    <t>Бруски обрезные, хвойных пород, длина 4-6,5 м, ширина 75-150 мм, толщина 40-75 мм, сорт III</t>
  </si>
  <si>
    <t>11.1.03.01-0083</t>
  </si>
  <si>
    <t>Бруски обрезные, хвойных пород, длина 4-6,5 м, ширина 75-150 мм, толщина 100, 125 мм, сорт III</t>
  </si>
  <si>
    <t>11.1.03.05-0086</t>
  </si>
  <si>
    <t>Доска необрезная, хвойных пород, длина 4-6,5 м, все ширины, толщина 44 мм и более, сорт IV</t>
  </si>
  <si>
    <t>12.2.03.11-0041</t>
  </si>
  <si>
    <t>Холсты стекловолокнистые термовлагоустойчивые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</si>
  <si>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</si>
  <si>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</si>
  <si>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</si>
  <si>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</si>
  <si>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</si>
  <si>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</si>
  <si>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</si>
  <si>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</si>
  <si>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кг</t>
  </si>
  <si>
    <t>ФССЦ-01.2.03.03-0045</t>
  </si>
  <si>
    <t>Мастика битумно-полимерная</t>
  </si>
  <si>
    <t>ФССЦ-02.2.05.04-1767</t>
  </si>
  <si>
    <t>Щебень М 400, фракция 20-40 мм, группа 2</t>
  </si>
  <si>
    <t>ФССЦ-02.3.01.02-1005</t>
  </si>
  <si>
    <t>Песок природный II класс, очень мелкий, круглые сита</t>
  </si>
  <si>
    <t>ФССЦ-04.1.02.05-0001</t>
  </si>
  <si>
    <t>ФССЦ-04.1.02.05-0006</t>
  </si>
  <si>
    <t>ФССЦ-04.2.04.01-0015</t>
  </si>
  <si>
    <t>Смеси асфальтобетонные тип Бх марка II</t>
  </si>
  <si>
    <t>ФССЦ-04.3.01.09-0012</t>
  </si>
  <si>
    <t>ФССЦ-04.3.01.09-0014</t>
  </si>
  <si>
    <t>Раствор готовый кладочный, цементный, М100</t>
  </si>
  <si>
    <t>ФССЦ-05.1.01.09-0042</t>
  </si>
  <si>
    <t>Кольцо опорное КО-6 /бетон B15 (М200), объем 0,02 м3, расход арматуры 1,10 кг</t>
  </si>
  <si>
    <t>шт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</si>
  <si>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</si>
  <si>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</si>
  <si>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</si>
  <si>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</si>
  <si>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</si>
  <si>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</si>
  <si>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</si>
  <si>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</si>
  <si>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ФССЦ-05.1.06.09-0002</t>
  </si>
  <si>
    <t>Плиты перекрытия 1ПП15-1, бетон B15, объем 0,27 м3, расход арматуры 30 кг</t>
  </si>
  <si>
    <t>ФССЦ-05.1.06.09-0087</t>
  </si>
  <si>
    <t>Плиты перекрытия ПП10-1, бетон B15, объем 0,10 м3, расход арматуры 8,38 кг</t>
  </si>
  <si>
    <t>ФССЦ-06.1.01.05-0035</t>
  </si>
  <si>
    <t>Кирпич керамический одинарный, марка 100, размер 250х120х65 мм</t>
  </si>
  <si>
    <t>1000 шт</t>
  </si>
  <si>
    <t>ФССЦ-07.2.05.01-0032</t>
  </si>
  <si>
    <t xml:space="preserve">   - Ограждения лестничных проемов, лестничные марши, пожарные лестницы (С1-04)</t>
  </si>
  <si>
    <t xml:space="preserve">   - Ограждения лестничных проемов, лестничные марши, пожарные лестницы (С1-05)</t>
  </si>
  <si>
    <t>ФССЦ-08.1.02.06-0043</t>
  </si>
  <si>
    <t>Люк чугунный тяжелый</t>
  </si>
  <si>
    <t>ФССЦ-11.1.02.04-0031</t>
  </si>
  <si>
    <t>ФССЦ-23.5.02.02-0058</t>
  </si>
  <si>
    <t>Трубы стальные электросварные прямошовные со снятой фаской из стали марок БСт2кп-БСт4кп и БСт2пс-БСт4пс, наружный диаметр 108 мм, толщина стенки 5 мм (с 5-ти кратной оборачиваемостью)</t>
  </si>
  <si>
    <t>м</t>
  </si>
  <si>
    <t>ФССЦ-23.5.02.02-0093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</si>
  <si>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5 мм</t>
  </si>
  <si>
    <t>ФССЦ-24.3.03.13-0049</t>
  </si>
  <si>
    <t>Трубы напорные полиэтиленовые ПЭ100, стандартное размерное отношение SDR17, номинальный наружный диаметр 160 мм, толщина стенки 9,5 мм</t>
  </si>
  <si>
    <t/>
  </si>
  <si>
    <t>Итого "Материалы"</t>
  </si>
  <si>
    <t>Составил: Вед.инженер СДО А.А.Клюева</t>
  </si>
  <si>
    <t>ВЕДОМОСТЬ РЕСУРСОВ</t>
  </si>
  <si>
    <t>Ресурсная ведомость</t>
  </si>
  <si>
    <t>Текущие цены, в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</si>
</sst>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0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1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23" applyFont="1" applyAlignment="1">
      <alignment horizontal="left" vertical="top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right" vertical="top" wrapText="1"/>
    </xf>
    <xf numFmtId="0" fontId="9" fillId="0" borderId="5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H68"/>
  <sheetViews>
    <sheetView showGridLines="0" tabSelected="1" topLeftCell="B1" zoomScaleNormal="100" workbookViewId="0">
      <selection activeCell="I9" sqref="I9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6" width="15" style="4" customWidth="1"/>
    <col min="7" max="7" width="16.85546875" style="4" customWidth="1"/>
    <col min="8" max="8" width="14.7109375" style="4" customWidth="1"/>
    <col min="9" max="16384" width="9.140625" style="4"/>
  </cols>
  <sheetData>
    <row r="1" spans="2:8" ht="15.75" x14ac:dyDescent="0.2">
      <c r="B1" s="1"/>
      <c r="D1" s="2"/>
      <c r="E1" s="5" t="s">
        <v>127</v>
      </c>
      <c r="G1" s="2"/>
      <c r="H1" s="2"/>
    </row>
    <row r="2" spans="2:8" ht="15" customHeight="1" x14ac:dyDescent="0.2">
      <c r="B2" s="12"/>
      <c r="C2" s="12"/>
      <c r="D2" s="12"/>
      <c r="E2" s="12"/>
      <c r="F2" s="12"/>
      <c r="G2" s="12"/>
      <c r="H2" s="12"/>
    </row>
    <row r="3" spans="2:8" ht="12.75" customHeight="1" x14ac:dyDescent="0.2">
      <c r="B3" s="13" t="s">
        <v>7</v>
      </c>
      <c r="C3" s="16" t="s">
        <v>0</v>
      </c>
      <c r="D3" s="16" t="s">
        <v>1</v>
      </c>
      <c r="E3" s="19" t="s">
        <v>6</v>
      </c>
      <c r="F3" s="37" t="s">
        <v>3</v>
      </c>
      <c r="G3" s="22" t="s">
        <v>5</v>
      </c>
      <c r="H3" s="22"/>
    </row>
    <row r="4" spans="2:8" ht="36.75" customHeight="1" x14ac:dyDescent="0.2">
      <c r="B4" s="14"/>
      <c r="C4" s="17"/>
      <c r="D4" s="17"/>
      <c r="E4" s="20"/>
      <c r="F4" s="37" t="s">
        <v>2</v>
      </c>
      <c r="G4" s="11" t="s">
        <v>2</v>
      </c>
      <c r="H4" s="11" t="s">
        <v>129</v>
      </c>
    </row>
    <row r="5" spans="2:8" x14ac:dyDescent="0.2">
      <c r="B5" s="15"/>
      <c r="C5" s="18"/>
      <c r="D5" s="18"/>
      <c r="E5" s="21"/>
      <c r="F5" s="10" t="s">
        <v>4</v>
      </c>
      <c r="G5" s="10" t="s">
        <v>4</v>
      </c>
      <c r="H5" s="10" t="s">
        <v>4</v>
      </c>
    </row>
    <row r="6" spans="2:8" x14ac:dyDescent="0.2">
      <c r="B6" s="23">
        <v>1</v>
      </c>
      <c r="C6" s="23">
        <v>2</v>
      </c>
      <c r="D6" s="23">
        <v>3</v>
      </c>
      <c r="E6" s="24">
        <v>4</v>
      </c>
      <c r="F6" s="23">
        <v>5</v>
      </c>
      <c r="G6" s="23">
        <v>6</v>
      </c>
      <c r="H6" s="23">
        <v>7</v>
      </c>
    </row>
    <row r="7" spans="2:8" ht="17.850000000000001" customHeight="1" x14ac:dyDescent="0.2">
      <c r="B7" s="25" t="s">
        <v>128</v>
      </c>
      <c r="C7" s="26"/>
      <c r="D7" s="26"/>
      <c r="E7" s="26"/>
      <c r="F7" s="26"/>
      <c r="G7" s="26"/>
      <c r="H7" s="26"/>
    </row>
    <row r="8" spans="2:8" ht="17.850000000000001" customHeight="1" x14ac:dyDescent="0.2">
      <c r="B8" s="25" t="s">
        <v>8</v>
      </c>
      <c r="C8" s="26"/>
      <c r="D8" s="26"/>
      <c r="E8" s="26"/>
      <c r="F8" s="26"/>
      <c r="G8" s="26"/>
      <c r="H8" s="26"/>
    </row>
    <row r="9" spans="2:8" ht="17.850000000000001" customHeight="1" x14ac:dyDescent="0.2">
      <c r="B9" s="27" t="s">
        <v>9</v>
      </c>
      <c r="C9" s="28"/>
      <c r="D9" s="28"/>
      <c r="E9" s="28"/>
      <c r="F9" s="28"/>
      <c r="G9" s="28"/>
      <c r="H9" s="28"/>
    </row>
    <row r="10" spans="2:8" ht="25.5" x14ac:dyDescent="0.2">
      <c r="B10" s="29" t="s">
        <v>10</v>
      </c>
      <c r="C10" s="30" t="s">
        <v>11</v>
      </c>
      <c r="D10" s="31" t="s">
        <v>12</v>
      </c>
      <c r="E10" s="29">
        <v>8.61E-4</v>
      </c>
      <c r="F10" s="32">
        <v>1487.6</v>
      </c>
      <c r="G10" s="32">
        <v>1.28</v>
      </c>
      <c r="H10" s="38">
        <f>G10*8.22</f>
        <v>10.521600000000001</v>
      </c>
    </row>
    <row r="11" spans="2:8" ht="25.5" x14ac:dyDescent="0.2">
      <c r="B11" s="29" t="s">
        <v>13</v>
      </c>
      <c r="C11" s="30" t="s">
        <v>14</v>
      </c>
      <c r="D11" s="31" t="s">
        <v>12</v>
      </c>
      <c r="E11" s="29">
        <v>4.0239999999999998E-2</v>
      </c>
      <c r="F11" s="32">
        <v>1383.1</v>
      </c>
      <c r="G11" s="32">
        <v>55.66</v>
      </c>
      <c r="H11" s="38">
        <f t="shared" ref="H11:H64" si="0">G11*8.22</f>
        <v>457.52519999999998</v>
      </c>
    </row>
    <row r="12" spans="2:8" ht="38.25" x14ac:dyDescent="0.2">
      <c r="B12" s="29" t="s">
        <v>15</v>
      </c>
      <c r="C12" s="30" t="s">
        <v>16</v>
      </c>
      <c r="D12" s="31" t="s">
        <v>12</v>
      </c>
      <c r="E12" s="29">
        <v>1.6799999999999999E-4</v>
      </c>
      <c r="F12" s="32">
        <v>31060</v>
      </c>
      <c r="G12" s="32">
        <v>5.22</v>
      </c>
      <c r="H12" s="38">
        <f t="shared" si="0"/>
        <v>42.9084</v>
      </c>
    </row>
    <row r="13" spans="2:8" ht="25.5" x14ac:dyDescent="0.2">
      <c r="B13" s="29" t="s">
        <v>17</v>
      </c>
      <c r="C13" s="30" t="s">
        <v>18</v>
      </c>
      <c r="D13" s="31" t="s">
        <v>12</v>
      </c>
      <c r="E13" s="29">
        <v>7.3000000000000004E-6</v>
      </c>
      <c r="F13" s="32">
        <v>2606.9</v>
      </c>
      <c r="G13" s="32">
        <v>0.02</v>
      </c>
      <c r="H13" s="38">
        <f t="shared" si="0"/>
        <v>0.16440000000000002</v>
      </c>
    </row>
    <row r="14" spans="2:8" ht="38.25" x14ac:dyDescent="0.2">
      <c r="B14" s="29" t="s">
        <v>19</v>
      </c>
      <c r="C14" s="30" t="s">
        <v>20</v>
      </c>
      <c r="D14" s="31" t="s">
        <v>12</v>
      </c>
      <c r="E14" s="29">
        <v>7.4159999999999998E-3</v>
      </c>
      <c r="F14" s="32">
        <v>4041.7</v>
      </c>
      <c r="G14" s="32">
        <v>29.97</v>
      </c>
      <c r="H14" s="38">
        <f t="shared" si="0"/>
        <v>246.35340000000002</v>
      </c>
    </row>
    <row r="15" spans="2:8" ht="25.5" x14ac:dyDescent="0.2">
      <c r="B15" s="29" t="s">
        <v>21</v>
      </c>
      <c r="C15" s="30" t="s">
        <v>22</v>
      </c>
      <c r="D15" s="31" t="s">
        <v>23</v>
      </c>
      <c r="E15" s="29">
        <v>2.1480000000000002E-3</v>
      </c>
      <c r="F15" s="32">
        <v>1252</v>
      </c>
      <c r="G15" s="32">
        <v>2.69</v>
      </c>
      <c r="H15" s="38">
        <f t="shared" si="0"/>
        <v>22.111800000000002</v>
      </c>
    </row>
    <row r="16" spans="2:8" ht="25.5" x14ac:dyDescent="0.2">
      <c r="B16" s="29" t="s">
        <v>24</v>
      </c>
      <c r="C16" s="30" t="s">
        <v>25</v>
      </c>
      <c r="D16" s="31" t="s">
        <v>26</v>
      </c>
      <c r="E16" s="29">
        <v>0.73770000000000002</v>
      </c>
      <c r="F16" s="32">
        <v>2.44</v>
      </c>
      <c r="G16" s="32">
        <v>1.8</v>
      </c>
      <c r="H16" s="38">
        <f t="shared" si="0"/>
        <v>14.796000000000001</v>
      </c>
    </row>
    <row r="17" spans="2:8" ht="25.5" x14ac:dyDescent="0.2">
      <c r="B17" s="29" t="s">
        <v>27</v>
      </c>
      <c r="C17" s="30" t="s">
        <v>28</v>
      </c>
      <c r="D17" s="31" t="s">
        <v>12</v>
      </c>
      <c r="E17" s="29">
        <v>2.9663999999999999E-2</v>
      </c>
      <c r="F17" s="32">
        <v>30030</v>
      </c>
      <c r="G17" s="32">
        <v>890.81</v>
      </c>
      <c r="H17" s="38">
        <f t="shared" si="0"/>
        <v>7322.4582</v>
      </c>
    </row>
    <row r="18" spans="2:8" ht="25.5" x14ac:dyDescent="0.2">
      <c r="B18" s="29" t="s">
        <v>29</v>
      </c>
      <c r="C18" s="30" t="s">
        <v>30</v>
      </c>
      <c r="D18" s="31" t="s">
        <v>12</v>
      </c>
      <c r="E18" s="29">
        <v>1.0399999999999999E-4</v>
      </c>
      <c r="F18" s="32">
        <v>10315.01</v>
      </c>
      <c r="G18" s="32">
        <v>1.07</v>
      </c>
      <c r="H18" s="38">
        <f t="shared" si="0"/>
        <v>8.7954000000000008</v>
      </c>
    </row>
    <row r="19" spans="2:8" ht="25.5" x14ac:dyDescent="0.2">
      <c r="B19" s="29" t="s">
        <v>31</v>
      </c>
      <c r="C19" s="30" t="s">
        <v>32</v>
      </c>
      <c r="D19" s="31" t="s">
        <v>12</v>
      </c>
      <c r="E19" s="29">
        <v>3.003E-3</v>
      </c>
      <c r="F19" s="32">
        <v>11978</v>
      </c>
      <c r="G19" s="32">
        <v>35.97</v>
      </c>
      <c r="H19" s="38">
        <f t="shared" si="0"/>
        <v>295.67340000000002</v>
      </c>
    </row>
    <row r="20" spans="2:8" ht="25.5" x14ac:dyDescent="0.2">
      <c r="B20" s="29" t="s">
        <v>33</v>
      </c>
      <c r="C20" s="30" t="s">
        <v>34</v>
      </c>
      <c r="D20" s="31" t="s">
        <v>12</v>
      </c>
      <c r="E20" s="29">
        <v>8.3960000000000007E-3</v>
      </c>
      <c r="F20" s="32">
        <v>3938.2</v>
      </c>
      <c r="G20" s="32">
        <v>33.07</v>
      </c>
      <c r="H20" s="38">
        <f t="shared" si="0"/>
        <v>271.83540000000005</v>
      </c>
    </row>
    <row r="21" spans="2:8" ht="25.5" x14ac:dyDescent="0.2">
      <c r="B21" s="29" t="s">
        <v>35</v>
      </c>
      <c r="C21" s="30" t="s">
        <v>36</v>
      </c>
      <c r="D21" s="31" t="s">
        <v>37</v>
      </c>
      <c r="E21" s="29">
        <v>1.4400000000000001E-3</v>
      </c>
      <c r="F21" s="32">
        <v>37.43</v>
      </c>
      <c r="G21" s="32">
        <v>0.05</v>
      </c>
      <c r="H21" s="38">
        <f t="shared" si="0"/>
        <v>0.41100000000000003</v>
      </c>
    </row>
    <row r="22" spans="2:8" ht="25.5" x14ac:dyDescent="0.2">
      <c r="B22" s="29" t="s">
        <v>38</v>
      </c>
      <c r="C22" s="30" t="s">
        <v>39</v>
      </c>
      <c r="D22" s="31" t="s">
        <v>40</v>
      </c>
      <c r="E22" s="29">
        <v>3.7199999999999999E-4</v>
      </c>
      <c r="F22" s="32">
        <v>84.75</v>
      </c>
      <c r="G22" s="32">
        <v>0.03</v>
      </c>
      <c r="H22" s="38">
        <f t="shared" si="0"/>
        <v>0.24660000000000001</v>
      </c>
    </row>
    <row r="23" spans="2:8" ht="25.5" x14ac:dyDescent="0.2">
      <c r="B23" s="29" t="s">
        <v>41</v>
      </c>
      <c r="C23" s="30" t="s">
        <v>42</v>
      </c>
      <c r="D23" s="31" t="s">
        <v>26</v>
      </c>
      <c r="E23" s="29">
        <v>0.1845</v>
      </c>
      <c r="F23" s="32">
        <v>118.6</v>
      </c>
      <c r="G23" s="32">
        <v>21.88</v>
      </c>
      <c r="H23" s="38">
        <f t="shared" si="0"/>
        <v>179.8536</v>
      </c>
    </row>
    <row r="24" spans="2:8" ht="25.5" x14ac:dyDescent="0.2">
      <c r="B24" s="29" t="s">
        <v>43</v>
      </c>
      <c r="C24" s="30" t="s">
        <v>44</v>
      </c>
      <c r="D24" s="31" t="s">
        <v>26</v>
      </c>
      <c r="E24" s="29">
        <v>3.4095599999999999</v>
      </c>
      <c r="F24" s="32">
        <v>98.6</v>
      </c>
      <c r="G24" s="32">
        <v>336.18</v>
      </c>
      <c r="H24" s="38">
        <f t="shared" si="0"/>
        <v>2763.3996000000002</v>
      </c>
    </row>
    <row r="25" spans="2:8" ht="51" x14ac:dyDescent="0.2">
      <c r="B25" s="29" t="s">
        <v>45</v>
      </c>
      <c r="C25" s="30" t="s">
        <v>46</v>
      </c>
      <c r="D25" s="31" t="s">
        <v>12</v>
      </c>
      <c r="E25" s="29">
        <v>3.392E-3</v>
      </c>
      <c r="F25" s="32">
        <v>412</v>
      </c>
      <c r="G25" s="32">
        <v>1.4</v>
      </c>
      <c r="H25" s="38">
        <f t="shared" si="0"/>
        <v>11.508000000000001</v>
      </c>
    </row>
    <row r="26" spans="2:8" ht="25.5" x14ac:dyDescent="0.2">
      <c r="B26" s="29" t="s">
        <v>47</v>
      </c>
      <c r="C26" s="30" t="s">
        <v>48</v>
      </c>
      <c r="D26" s="31" t="s">
        <v>26</v>
      </c>
      <c r="E26" s="29">
        <v>0.50588</v>
      </c>
      <c r="F26" s="32">
        <v>545.6</v>
      </c>
      <c r="G26" s="32">
        <v>276.01</v>
      </c>
      <c r="H26" s="38">
        <f t="shared" si="0"/>
        <v>2268.8022000000001</v>
      </c>
    </row>
    <row r="27" spans="2:8" ht="25.5" x14ac:dyDescent="0.2">
      <c r="B27" s="29" t="s">
        <v>49</v>
      </c>
      <c r="C27" s="30" t="s">
        <v>50</v>
      </c>
      <c r="D27" s="31" t="s">
        <v>26</v>
      </c>
      <c r="E27" s="29">
        <v>2.2027999999999999</v>
      </c>
      <c r="F27" s="32">
        <v>592.76</v>
      </c>
      <c r="G27" s="32">
        <v>1305.73</v>
      </c>
      <c r="H27" s="38">
        <f t="shared" si="0"/>
        <v>10733.100600000002</v>
      </c>
    </row>
    <row r="28" spans="2:8" ht="25.5" x14ac:dyDescent="0.2">
      <c r="B28" s="29" t="s">
        <v>51</v>
      </c>
      <c r="C28" s="30" t="s">
        <v>52</v>
      </c>
      <c r="D28" s="31" t="s">
        <v>12</v>
      </c>
      <c r="E28" s="29">
        <v>9.0840000000000004E-2</v>
      </c>
      <c r="F28" s="32">
        <v>491.01</v>
      </c>
      <c r="G28" s="32">
        <v>44.6</v>
      </c>
      <c r="H28" s="38">
        <f t="shared" si="0"/>
        <v>366.61200000000002</v>
      </c>
    </row>
    <row r="29" spans="2:8" ht="25.5" x14ac:dyDescent="0.2">
      <c r="B29" s="29" t="s">
        <v>53</v>
      </c>
      <c r="C29" s="30" t="s">
        <v>54</v>
      </c>
      <c r="D29" s="31" t="s">
        <v>26</v>
      </c>
      <c r="E29" s="29">
        <v>1.8598E-2</v>
      </c>
      <c r="F29" s="32">
        <v>395</v>
      </c>
      <c r="G29" s="32">
        <v>7.35</v>
      </c>
      <c r="H29" s="38">
        <f t="shared" si="0"/>
        <v>60.417000000000002</v>
      </c>
    </row>
    <row r="30" spans="2:8" ht="25.5" x14ac:dyDescent="0.2">
      <c r="B30" s="29" t="s">
        <v>55</v>
      </c>
      <c r="C30" s="30" t="s">
        <v>56</v>
      </c>
      <c r="D30" s="31" t="s">
        <v>26</v>
      </c>
      <c r="E30" s="29">
        <v>0.36</v>
      </c>
      <c r="F30" s="32">
        <v>485.9</v>
      </c>
      <c r="G30" s="32">
        <v>174.92</v>
      </c>
      <c r="H30" s="38">
        <f t="shared" si="0"/>
        <v>1437.8424</v>
      </c>
    </row>
    <row r="31" spans="2:8" ht="25.5" x14ac:dyDescent="0.2">
      <c r="B31" s="29" t="s">
        <v>57</v>
      </c>
      <c r="C31" s="30" t="s">
        <v>58</v>
      </c>
      <c r="D31" s="31" t="s">
        <v>26</v>
      </c>
      <c r="E31" s="29">
        <v>7.1999999999999995E-2</v>
      </c>
      <c r="F31" s="32">
        <v>519.79999999999995</v>
      </c>
      <c r="G31" s="32">
        <v>37.43</v>
      </c>
      <c r="H31" s="38">
        <f t="shared" si="0"/>
        <v>307.6746</v>
      </c>
    </row>
    <row r="32" spans="2:8" ht="25.5" x14ac:dyDescent="0.2">
      <c r="B32" s="29" t="s">
        <v>59</v>
      </c>
      <c r="C32" s="30" t="s">
        <v>60</v>
      </c>
      <c r="D32" s="31" t="s">
        <v>12</v>
      </c>
      <c r="E32" s="29">
        <v>7.5400000000000003E-5</v>
      </c>
      <c r="F32" s="32">
        <v>5989</v>
      </c>
      <c r="G32" s="32">
        <v>0.45</v>
      </c>
      <c r="H32" s="38">
        <f t="shared" si="0"/>
        <v>3.6990000000000003</v>
      </c>
    </row>
    <row r="33" spans="2:8" ht="38.25" x14ac:dyDescent="0.2">
      <c r="B33" s="29" t="s">
        <v>61</v>
      </c>
      <c r="C33" s="30" t="s">
        <v>62</v>
      </c>
      <c r="D33" s="31" t="s">
        <v>26</v>
      </c>
      <c r="E33" s="29">
        <v>0.54700000000000004</v>
      </c>
      <c r="F33" s="32">
        <v>558.33000000000004</v>
      </c>
      <c r="G33" s="32">
        <v>305.41000000000003</v>
      </c>
      <c r="H33" s="38">
        <f t="shared" si="0"/>
        <v>2510.4702000000002</v>
      </c>
    </row>
    <row r="34" spans="2:8" ht="38.25" x14ac:dyDescent="0.2">
      <c r="B34" s="29" t="s">
        <v>63</v>
      </c>
      <c r="C34" s="30" t="s">
        <v>64</v>
      </c>
      <c r="D34" s="31" t="s">
        <v>26</v>
      </c>
      <c r="E34" s="29">
        <v>1.8450000000000001E-3</v>
      </c>
      <c r="F34" s="32">
        <v>1287</v>
      </c>
      <c r="G34" s="32">
        <v>2.37</v>
      </c>
      <c r="H34" s="38">
        <f t="shared" si="0"/>
        <v>19.481400000000001</v>
      </c>
    </row>
    <row r="35" spans="2:8" ht="38.25" x14ac:dyDescent="0.2">
      <c r="B35" s="29" t="s">
        <v>65</v>
      </c>
      <c r="C35" s="30" t="s">
        <v>66</v>
      </c>
      <c r="D35" s="31" t="s">
        <v>26</v>
      </c>
      <c r="E35" s="29">
        <v>3.2750000000000001E-2</v>
      </c>
      <c r="F35" s="32">
        <v>1553</v>
      </c>
      <c r="G35" s="32">
        <v>50.86</v>
      </c>
      <c r="H35" s="38">
        <f t="shared" si="0"/>
        <v>418.06920000000002</v>
      </c>
    </row>
    <row r="36" spans="2:8" ht="38.25" x14ac:dyDescent="0.2">
      <c r="B36" s="29" t="s">
        <v>67</v>
      </c>
      <c r="C36" s="30" t="s">
        <v>68</v>
      </c>
      <c r="D36" s="31" t="s">
        <v>26</v>
      </c>
      <c r="E36" s="29">
        <v>0.31569999999999998</v>
      </c>
      <c r="F36" s="32">
        <v>550</v>
      </c>
      <c r="G36" s="32">
        <v>173.64</v>
      </c>
      <c r="H36" s="38">
        <f t="shared" si="0"/>
        <v>1427.3208</v>
      </c>
    </row>
    <row r="37" spans="2:8" ht="25.5" x14ac:dyDescent="0.2">
      <c r="B37" s="29" t="s">
        <v>69</v>
      </c>
      <c r="C37" s="30" t="s">
        <v>70</v>
      </c>
      <c r="D37" s="31" t="s">
        <v>40</v>
      </c>
      <c r="E37" s="29">
        <v>0.252</v>
      </c>
      <c r="F37" s="32">
        <v>10.71</v>
      </c>
      <c r="G37" s="32">
        <v>2.7</v>
      </c>
      <c r="H37" s="38">
        <f t="shared" si="0"/>
        <v>22.194000000000003</v>
      </c>
    </row>
    <row r="38" spans="2:8" ht="25.5" x14ac:dyDescent="0.2">
      <c r="B38" s="29" t="s">
        <v>71</v>
      </c>
      <c r="C38" s="30" t="s">
        <v>72</v>
      </c>
      <c r="D38" s="31" t="s">
        <v>12</v>
      </c>
      <c r="E38" s="29">
        <v>1.026E-4</v>
      </c>
      <c r="F38" s="32">
        <v>15620</v>
      </c>
      <c r="G38" s="32">
        <v>1.6</v>
      </c>
      <c r="H38" s="38">
        <f t="shared" si="0"/>
        <v>13.152000000000001</v>
      </c>
    </row>
    <row r="39" spans="2:8" ht="25.5" x14ac:dyDescent="0.2">
      <c r="B39" s="29" t="s">
        <v>73</v>
      </c>
      <c r="C39" s="30" t="s">
        <v>74</v>
      </c>
      <c r="D39" s="31" t="s">
        <v>12</v>
      </c>
      <c r="E39" s="29">
        <v>2.052E-4</v>
      </c>
      <c r="F39" s="32">
        <v>14312.87</v>
      </c>
      <c r="G39" s="32">
        <v>2.94</v>
      </c>
      <c r="H39" s="38">
        <f t="shared" si="0"/>
        <v>24.166800000000002</v>
      </c>
    </row>
    <row r="40" spans="2:8" ht="25.5" x14ac:dyDescent="0.2">
      <c r="B40" s="29" t="s">
        <v>75</v>
      </c>
      <c r="C40" s="30" t="s">
        <v>76</v>
      </c>
      <c r="D40" s="31" t="s">
        <v>12</v>
      </c>
      <c r="E40" s="29">
        <v>1.7200000000000001E-5</v>
      </c>
      <c r="F40" s="32">
        <v>7640</v>
      </c>
      <c r="G40" s="32">
        <v>0.13</v>
      </c>
      <c r="H40" s="38">
        <f t="shared" si="0"/>
        <v>1.0686000000000002</v>
      </c>
    </row>
    <row r="41" spans="2:8" ht="25.5" x14ac:dyDescent="0.2">
      <c r="B41" s="29" t="s">
        <v>77</v>
      </c>
      <c r="C41" s="30" t="s">
        <v>78</v>
      </c>
      <c r="D41" s="31" t="s">
        <v>79</v>
      </c>
      <c r="E41" s="29">
        <v>3.1919999999999997E-2</v>
      </c>
      <c r="F41" s="32">
        <v>6.67</v>
      </c>
      <c r="G41" s="32">
        <v>0.21</v>
      </c>
      <c r="H41" s="38">
        <f t="shared" si="0"/>
        <v>1.7262000000000002</v>
      </c>
    </row>
    <row r="42" spans="2:8" ht="38.25" x14ac:dyDescent="0.2">
      <c r="B42" s="29" t="s">
        <v>80</v>
      </c>
      <c r="C42" s="30" t="s">
        <v>81</v>
      </c>
      <c r="D42" s="31" t="s">
        <v>12</v>
      </c>
      <c r="E42" s="29">
        <v>9.9480000000000002E-3</v>
      </c>
      <c r="F42" s="32">
        <v>1500</v>
      </c>
      <c r="G42" s="32">
        <v>14.92</v>
      </c>
      <c r="H42" s="38">
        <f t="shared" si="0"/>
        <v>122.64240000000001</v>
      </c>
    </row>
    <row r="43" spans="2:8" ht="38.25" x14ac:dyDescent="0.2">
      <c r="B43" s="29" t="s">
        <v>82</v>
      </c>
      <c r="C43" s="30" t="s">
        <v>83</v>
      </c>
      <c r="D43" s="31" t="s">
        <v>26</v>
      </c>
      <c r="E43" s="29">
        <v>0.83950000000000002</v>
      </c>
      <c r="F43" s="32">
        <v>91.5</v>
      </c>
      <c r="G43" s="32">
        <v>76.81</v>
      </c>
      <c r="H43" s="38">
        <f t="shared" si="0"/>
        <v>631.37820000000011</v>
      </c>
    </row>
    <row r="44" spans="2:8" ht="38.25" x14ac:dyDescent="0.2">
      <c r="B44" s="29" t="s">
        <v>84</v>
      </c>
      <c r="C44" s="30" t="s">
        <v>85</v>
      </c>
      <c r="D44" s="31" t="s">
        <v>26</v>
      </c>
      <c r="E44" s="29">
        <v>37.51</v>
      </c>
      <c r="F44" s="32">
        <v>44.82</v>
      </c>
      <c r="G44" s="32">
        <v>1681.2</v>
      </c>
      <c r="H44" s="38">
        <f t="shared" si="0"/>
        <v>13819.464000000002</v>
      </c>
    </row>
    <row r="45" spans="2:8" ht="38.25" x14ac:dyDescent="0.2">
      <c r="B45" s="29" t="s">
        <v>86</v>
      </c>
      <c r="C45" s="30" t="s">
        <v>48</v>
      </c>
      <c r="D45" s="31" t="s">
        <v>26</v>
      </c>
      <c r="E45" s="29">
        <v>0.10412</v>
      </c>
      <c r="F45" s="32">
        <v>545.6</v>
      </c>
      <c r="G45" s="32">
        <v>56.81</v>
      </c>
      <c r="H45" s="38">
        <f t="shared" si="0"/>
        <v>466.97820000000007</v>
      </c>
    </row>
    <row r="46" spans="2:8" ht="38.25" x14ac:dyDescent="0.2">
      <c r="B46" s="29" t="s">
        <v>87</v>
      </c>
      <c r="C46" s="30" t="s">
        <v>50</v>
      </c>
      <c r="D46" s="31" t="s">
        <v>26</v>
      </c>
      <c r="E46" s="29">
        <v>-0.1328</v>
      </c>
      <c r="F46" s="32">
        <v>592.76</v>
      </c>
      <c r="G46" s="32">
        <v>-78.72</v>
      </c>
      <c r="H46" s="38">
        <f t="shared" si="0"/>
        <v>-647.07839999999999</v>
      </c>
    </row>
    <row r="47" spans="2:8" ht="38.25" x14ac:dyDescent="0.2">
      <c r="B47" s="29" t="s">
        <v>88</v>
      </c>
      <c r="C47" s="30" t="s">
        <v>89</v>
      </c>
      <c r="D47" s="31" t="s">
        <v>12</v>
      </c>
      <c r="E47" s="29">
        <v>2.9249999999999998</v>
      </c>
      <c r="F47" s="32">
        <v>479.6</v>
      </c>
      <c r="G47" s="32">
        <v>1402.83</v>
      </c>
      <c r="H47" s="38">
        <f t="shared" si="0"/>
        <v>11531.2626</v>
      </c>
    </row>
    <row r="48" spans="2:8" ht="38.25" x14ac:dyDescent="0.2">
      <c r="B48" s="29" t="s">
        <v>90</v>
      </c>
      <c r="C48" s="30" t="s">
        <v>56</v>
      </c>
      <c r="D48" s="31" t="s">
        <v>26</v>
      </c>
      <c r="E48" s="29">
        <v>-0.36</v>
      </c>
      <c r="F48" s="32">
        <v>485.9</v>
      </c>
      <c r="G48" s="32">
        <v>-174.92</v>
      </c>
      <c r="H48" s="38">
        <f t="shared" si="0"/>
        <v>-1437.8424</v>
      </c>
    </row>
    <row r="49" spans="2:8" ht="38.25" x14ac:dyDescent="0.2">
      <c r="B49" s="29" t="s">
        <v>91</v>
      </c>
      <c r="C49" s="30" t="s">
        <v>92</v>
      </c>
      <c r="D49" s="31" t="s">
        <v>26</v>
      </c>
      <c r="E49" s="29">
        <v>0.36</v>
      </c>
      <c r="F49" s="32">
        <v>519.79999999999995</v>
      </c>
      <c r="G49" s="32">
        <v>187.13</v>
      </c>
      <c r="H49" s="38">
        <f t="shared" si="0"/>
        <v>1538.2086000000002</v>
      </c>
    </row>
    <row r="50" spans="2:8" ht="38.25" x14ac:dyDescent="0.2">
      <c r="B50" s="29" t="s">
        <v>93</v>
      </c>
      <c r="C50" s="30" t="s">
        <v>94</v>
      </c>
      <c r="D50" s="31" t="s">
        <v>95</v>
      </c>
      <c r="E50" s="29">
        <v>4</v>
      </c>
      <c r="F50" s="32">
        <v>31.43</v>
      </c>
      <c r="G50" s="32">
        <v>125.72</v>
      </c>
      <c r="H50" s="38">
        <f t="shared" si="0"/>
        <v>1033.4184</v>
      </c>
    </row>
    <row r="51" spans="2:8" ht="51" x14ac:dyDescent="0.2">
      <c r="B51" s="29" t="s">
        <v>96</v>
      </c>
      <c r="C51" s="30" t="s">
        <v>97</v>
      </c>
      <c r="D51" s="31" t="s">
        <v>95</v>
      </c>
      <c r="E51" s="29">
        <v>3</v>
      </c>
      <c r="F51" s="32">
        <v>362.1</v>
      </c>
      <c r="G51" s="32">
        <v>1086.3</v>
      </c>
      <c r="H51" s="38">
        <f t="shared" si="0"/>
        <v>8929.3860000000004</v>
      </c>
    </row>
    <row r="52" spans="2:8" ht="51" x14ac:dyDescent="0.2">
      <c r="B52" s="29" t="s">
        <v>98</v>
      </c>
      <c r="C52" s="30" t="s">
        <v>99</v>
      </c>
      <c r="D52" s="31" t="s">
        <v>95</v>
      </c>
      <c r="E52" s="29">
        <v>2</v>
      </c>
      <c r="F52" s="32">
        <v>647.77</v>
      </c>
      <c r="G52" s="32">
        <v>1295.54</v>
      </c>
      <c r="H52" s="38">
        <f t="shared" si="0"/>
        <v>10649.338800000001</v>
      </c>
    </row>
    <row r="53" spans="2:8" ht="38.25" x14ac:dyDescent="0.2">
      <c r="B53" s="29" t="s">
        <v>100</v>
      </c>
      <c r="C53" s="30" t="s">
        <v>101</v>
      </c>
      <c r="D53" s="31" t="s">
        <v>95</v>
      </c>
      <c r="E53" s="29">
        <v>1</v>
      </c>
      <c r="F53" s="32">
        <v>215.48</v>
      </c>
      <c r="G53" s="32">
        <v>215.48</v>
      </c>
      <c r="H53" s="38">
        <f t="shared" si="0"/>
        <v>1771.2456</v>
      </c>
    </row>
    <row r="54" spans="2:8" ht="38.25" x14ac:dyDescent="0.2">
      <c r="B54" s="29" t="s">
        <v>102</v>
      </c>
      <c r="C54" s="30" t="s">
        <v>103</v>
      </c>
      <c r="D54" s="31" t="s">
        <v>95</v>
      </c>
      <c r="E54" s="29">
        <v>1</v>
      </c>
      <c r="F54" s="32">
        <v>462.83</v>
      </c>
      <c r="G54" s="32">
        <v>462.83</v>
      </c>
      <c r="H54" s="38">
        <f t="shared" si="0"/>
        <v>3804.4626000000003</v>
      </c>
    </row>
    <row r="55" spans="2:8" ht="38.25" x14ac:dyDescent="0.2">
      <c r="B55" s="29" t="s">
        <v>104</v>
      </c>
      <c r="C55" s="30" t="s">
        <v>105</v>
      </c>
      <c r="D55" s="31" t="s">
        <v>95</v>
      </c>
      <c r="E55" s="29">
        <v>1</v>
      </c>
      <c r="F55" s="32">
        <v>372.65</v>
      </c>
      <c r="G55" s="32">
        <v>372.65</v>
      </c>
      <c r="H55" s="38">
        <f t="shared" si="0"/>
        <v>3063.183</v>
      </c>
    </row>
    <row r="56" spans="2:8" ht="38.25" x14ac:dyDescent="0.2">
      <c r="B56" s="29" t="s">
        <v>106</v>
      </c>
      <c r="C56" s="30" t="s">
        <v>107</v>
      </c>
      <c r="D56" s="31" t="s">
        <v>95</v>
      </c>
      <c r="E56" s="29">
        <v>1</v>
      </c>
      <c r="F56" s="32">
        <v>119.5</v>
      </c>
      <c r="G56" s="32">
        <v>119.5</v>
      </c>
      <c r="H56" s="38">
        <f t="shared" si="0"/>
        <v>982.29000000000008</v>
      </c>
    </row>
    <row r="57" spans="2:8" ht="38.25" x14ac:dyDescent="0.2">
      <c r="B57" s="29" t="s">
        <v>108</v>
      </c>
      <c r="C57" s="30" t="s">
        <v>109</v>
      </c>
      <c r="D57" s="31" t="s">
        <v>110</v>
      </c>
      <c r="E57" s="29">
        <v>0.1176</v>
      </c>
      <c r="F57" s="32">
        <v>1752.6</v>
      </c>
      <c r="G57" s="32">
        <v>206.11</v>
      </c>
      <c r="H57" s="38">
        <f t="shared" si="0"/>
        <v>1694.2242000000003</v>
      </c>
    </row>
    <row r="58" spans="2:8" ht="38.25" x14ac:dyDescent="0.2">
      <c r="B58" s="29" t="s">
        <v>111</v>
      </c>
      <c r="C58" s="30" t="s">
        <v>112</v>
      </c>
      <c r="D58" s="31" t="s">
        <v>12</v>
      </c>
      <c r="E58" s="29">
        <v>1.95E-2</v>
      </c>
      <c r="F58" s="32">
        <v>7571</v>
      </c>
      <c r="G58" s="32">
        <v>147.63</v>
      </c>
      <c r="H58" s="38">
        <f t="shared" si="0"/>
        <v>1213.5186000000001</v>
      </c>
    </row>
    <row r="59" spans="2:8" ht="38.25" x14ac:dyDescent="0.2">
      <c r="B59" s="29" t="s">
        <v>111</v>
      </c>
      <c r="C59" s="30" t="s">
        <v>113</v>
      </c>
      <c r="D59" s="31" t="s">
        <v>12</v>
      </c>
      <c r="E59" s="29">
        <v>2.2700000000000001E-2</v>
      </c>
      <c r="F59" s="32">
        <v>7571</v>
      </c>
      <c r="G59" s="32">
        <v>171.86</v>
      </c>
      <c r="H59" s="38">
        <f t="shared" si="0"/>
        <v>1412.6892000000003</v>
      </c>
    </row>
    <row r="60" spans="2:8" ht="38.25" x14ac:dyDescent="0.2">
      <c r="B60" s="29" t="s">
        <v>114</v>
      </c>
      <c r="C60" s="30" t="s">
        <v>115</v>
      </c>
      <c r="D60" s="31" t="s">
        <v>95</v>
      </c>
      <c r="E60" s="29">
        <v>2</v>
      </c>
      <c r="F60" s="32">
        <v>569.52</v>
      </c>
      <c r="G60" s="32">
        <v>1139.04</v>
      </c>
      <c r="H60" s="38">
        <f t="shared" si="0"/>
        <v>9362.9088000000011</v>
      </c>
    </row>
    <row r="61" spans="2:8" ht="38.25" x14ac:dyDescent="0.2">
      <c r="B61" s="29" t="s">
        <v>116</v>
      </c>
      <c r="C61" s="30" t="s">
        <v>62</v>
      </c>
      <c r="D61" s="31" t="s">
        <v>26</v>
      </c>
      <c r="E61" s="29">
        <v>-0.29820000000000002</v>
      </c>
      <c r="F61" s="32">
        <v>558.33000000000004</v>
      </c>
      <c r="G61" s="32">
        <v>-166.49</v>
      </c>
      <c r="H61" s="38">
        <f t="shared" si="0"/>
        <v>-1368.5478000000003</v>
      </c>
    </row>
    <row r="62" spans="2:8" ht="76.5" x14ac:dyDescent="0.2">
      <c r="B62" s="29" t="s">
        <v>117</v>
      </c>
      <c r="C62" s="30" t="s">
        <v>118</v>
      </c>
      <c r="D62" s="31" t="s">
        <v>119</v>
      </c>
      <c r="E62" s="29">
        <v>7.92</v>
      </c>
      <c r="F62" s="32">
        <v>90.4</v>
      </c>
      <c r="G62" s="32">
        <v>715.97</v>
      </c>
      <c r="H62" s="38">
        <f t="shared" si="0"/>
        <v>5885.2734000000009</v>
      </c>
    </row>
    <row r="63" spans="2:8" ht="63.75" x14ac:dyDescent="0.2">
      <c r="B63" s="29" t="s">
        <v>120</v>
      </c>
      <c r="C63" s="30" t="s">
        <v>121</v>
      </c>
      <c r="D63" s="31" t="s">
        <v>119</v>
      </c>
      <c r="E63" s="29">
        <v>1.212</v>
      </c>
      <c r="F63" s="32">
        <v>230.72</v>
      </c>
      <c r="G63" s="32">
        <v>279.63</v>
      </c>
      <c r="H63" s="38">
        <f t="shared" si="0"/>
        <v>2298.5586000000003</v>
      </c>
    </row>
    <row r="64" spans="2:8" ht="63.75" x14ac:dyDescent="0.2">
      <c r="B64" s="29" t="s">
        <v>122</v>
      </c>
      <c r="C64" s="30" t="s">
        <v>123</v>
      </c>
      <c r="D64" s="31" t="s">
        <v>119</v>
      </c>
      <c r="E64" s="29">
        <v>26.25</v>
      </c>
      <c r="F64" s="32">
        <v>263.26</v>
      </c>
      <c r="G64" s="32">
        <v>6910.58</v>
      </c>
      <c r="H64" s="38">
        <f t="shared" si="0"/>
        <v>56804.967600000004</v>
      </c>
    </row>
    <row r="65" spans="2:8" x14ac:dyDescent="0.2">
      <c r="B65" s="33" t="s">
        <v>124</v>
      </c>
      <c r="C65" s="34" t="s">
        <v>125</v>
      </c>
      <c r="D65" s="35"/>
      <c r="E65" s="33" t="s">
        <v>124</v>
      </c>
      <c r="F65" s="36"/>
      <c r="G65" s="36">
        <v>20051.86</v>
      </c>
      <c r="H65" s="39">
        <f>SUM(H10:H64)</f>
        <v>164826.2892</v>
      </c>
    </row>
    <row r="66" spans="2:8" x14ac:dyDescent="0.2">
      <c r="B66" s="8"/>
      <c r="C66" s="6"/>
      <c r="D66" s="7"/>
      <c r="E66" s="8"/>
      <c r="F66" s="9"/>
      <c r="G66" s="9"/>
      <c r="H66" s="9"/>
    </row>
    <row r="68" spans="2:8" x14ac:dyDescent="0.2">
      <c r="B68" s="3" t="s">
        <v>126</v>
      </c>
    </row>
  </sheetData>
  <mergeCells count="9">
    <mergeCell ref="B7:H7"/>
    <mergeCell ref="B8:H8"/>
    <mergeCell ref="B9:H9"/>
    <mergeCell ref="B2:H2"/>
    <mergeCell ref="B3:B5"/>
    <mergeCell ref="C3:C5"/>
    <mergeCell ref="D3:D5"/>
    <mergeCell ref="E3:E5"/>
    <mergeCell ref="G3:H3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2021-06-24T10:17:03Z</cp:lastPrinted>
  <dcterms:created xsi:type="dcterms:W3CDTF">2003-01-28T12:33:10Z</dcterms:created>
  <dcterms:modified xsi:type="dcterms:W3CDTF">2023-01-23T10:37:12Z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